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Profi-MF\WP-Projekte\WP-Präsentation\Bürgerverein\"/>
    </mc:Choice>
  </mc:AlternateContent>
  <xr:revisionPtr revIDLastSave="0" documentId="13_ncr:1_{DCE48DCA-BD7F-41C1-B45F-44630F201A84}" xr6:coauthVersionLast="47" xr6:coauthVersionMax="47" xr10:uidLastSave="{00000000-0000-0000-0000-000000000000}"/>
  <bookViews>
    <workbookView xWindow="1480" yWindow="1480" windowWidth="19200" windowHeight="10060" xr2:uid="{F256E3A4-7BD7-4D78-BAEE-9CC9ACA48C8D}"/>
  </bookViews>
  <sheets>
    <sheet name="Energiedaten" sheetId="1" r:id="rId1"/>
  </sheets>
  <definedNames>
    <definedName name="_xlnm.Print_Area" localSheetId="0">Energiedaten!$B$2:$I$12</definedName>
  </definedNames>
  <calcPr calcId="191029"/>
</workbook>
</file>

<file path=xl/calcChain.xml><?xml version="1.0" encoding="utf-8"?>
<calcChain xmlns="http://schemas.openxmlformats.org/spreadsheetml/2006/main">
  <c r="G4" i="1" l="1"/>
  <c r="G6" i="1"/>
  <c r="E8" i="1"/>
  <c r="H8" i="1" s="1"/>
  <c r="I8" i="1" s="1"/>
  <c r="E9" i="1"/>
  <c r="H9" i="1" s="1"/>
  <c r="I9" i="1" s="1"/>
  <c r="E10" i="1"/>
  <c r="H10" i="1" s="1"/>
  <c r="I10" i="1" s="1"/>
  <c r="E7" i="1"/>
  <c r="H7" i="1" s="1"/>
  <c r="I7" i="1" s="1"/>
  <c r="E6" i="1"/>
  <c r="E5" i="1"/>
  <c r="H5" i="1" s="1"/>
  <c r="I5" i="1" s="1"/>
  <c r="E4" i="1"/>
  <c r="H4" i="1" l="1"/>
  <c r="I4" i="1" s="1"/>
  <c r="H6" i="1"/>
  <c r="I6" i="1" s="1"/>
</calcChain>
</file>

<file path=xl/sharedStrings.xml><?xml version="1.0" encoding="utf-8"?>
<sst xmlns="http://schemas.openxmlformats.org/spreadsheetml/2006/main" count="18" uniqueCount="18">
  <si>
    <t>Erdgas</t>
  </si>
  <si>
    <t>Fernwärme</t>
  </si>
  <si>
    <t>Nachtspeicher</t>
  </si>
  <si>
    <r>
      <t>Wärme-Menge</t>
    </r>
    <r>
      <rPr>
        <b/>
        <sz val="8"/>
        <rFont val="Arial"/>
        <family val="2"/>
      </rPr>
      <t xml:space="preserve"> 
[kWh/a]</t>
    </r>
  </si>
  <si>
    <r>
      <t xml:space="preserve">Wirkungs-grad </t>
    </r>
    <r>
      <rPr>
        <b/>
        <sz val="8"/>
        <rFont val="Arial"/>
        <family val="2"/>
      </rPr>
      <t>[%]</t>
    </r>
    <r>
      <rPr>
        <b/>
        <sz val="10"/>
        <rFont val="Arial"/>
        <family val="2"/>
      </rPr>
      <t xml:space="preserve"> / SCOP</t>
    </r>
  </si>
  <si>
    <r>
      <t>Energie-Menge</t>
    </r>
    <r>
      <rPr>
        <b/>
        <sz val="8"/>
        <rFont val="Arial"/>
        <family val="2"/>
      </rPr>
      <t xml:space="preserve"> 
[kWh/a]</t>
    </r>
  </si>
  <si>
    <t>Hi/Hs-Umrechnung</t>
  </si>
  <si>
    <t xml:space="preserve">Wärme-preis
[ct/kWh] </t>
  </si>
  <si>
    <t xml:space="preserve">Wärme-kosten
[€/a] </t>
  </si>
  <si>
    <r>
      <t xml:space="preserve">Wärmepumpe </t>
    </r>
    <r>
      <rPr>
        <i/>
        <sz val="12"/>
        <rFont val="Arial"/>
        <family val="2"/>
      </rPr>
      <t>top</t>
    </r>
  </si>
  <si>
    <t>Art der Wärmeversorgung</t>
  </si>
  <si>
    <r>
      <t xml:space="preserve">Heizöl     </t>
    </r>
    <r>
      <rPr>
        <b/>
        <sz val="8"/>
        <rFont val="Arial"/>
        <family val="2"/>
      </rPr>
      <t>1Liter=10kWh</t>
    </r>
  </si>
  <si>
    <t>Mischpreis
[ct/kWh]</t>
  </si>
  <si>
    <t>Es handelt sich um eine Modellrechnung zur Beschreibung der Rechenmethodik.
Angenommen sind 10 kW WP-Leistung und 15 kW-Fernwärme-Vertragsleistung.
Für Erdgas ist der aktuelle Tarif STW Duisburg angenommen. Für Heizöl der 12-Monats-Mittelpreis lt. Tescon.
Je nach Tarifstruktur ist zu den Stromkosten ggf. noch ein Grundpreis pro Jahr zu addieren.</t>
  </si>
  <si>
    <r>
      <t>Wärmepumpe "</t>
    </r>
    <r>
      <rPr>
        <i/>
        <sz val="12"/>
        <rFont val="Arial"/>
        <family val="2"/>
      </rPr>
      <t>geht so"</t>
    </r>
  </si>
  <si>
    <r>
      <t xml:space="preserve">Wärmepumpe </t>
    </r>
    <r>
      <rPr>
        <i/>
        <sz val="12"/>
        <rFont val="Arial"/>
        <family val="2"/>
      </rPr>
      <t>gut</t>
    </r>
  </si>
  <si>
    <t xml:space="preserve"> </t>
  </si>
  <si>
    <t xml:space="preserve">          Energiekostenberechnung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</si>
</sst>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DM&quot;;[Red]\-#,##0.00\ &quot;DM&quot;"/>
  </numFmts>
  <fonts count="12">
    <font>
      <sz val="10"/>
      <name val="Arial"/>
    </font>
    <font>
      <sz val="10"/>
      <name val="Arial"/>
      <family val="2"/>
    </font>
    <font>
      <b/>
      <i/>
      <sz val="14"/>
      <name val="AvantGarde Md BT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10"/>
      <name val="AvantGarde Md BT"/>
      <family val="2"/>
    </font>
    <font>
      <i/>
      <sz val="10"/>
      <name val="Arial"/>
      <family val="2"/>
    </font>
    <font>
      <i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164" fontId="1" fillId="2" borderId="1" applyProtection="0"/>
    <xf numFmtId="0" fontId="8" fillId="0" borderId="0" applyNumberFormat="0" applyFill="0" applyBorder="0" applyAlignment="0" applyProtection="0"/>
  </cellStyleXfs>
  <cellXfs count="24">
    <xf numFmtId="0" fontId="0" fillId="0" borderId="0" xfId="0"/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2" fontId="4" fillId="0" borderId="0" xfId="0" applyNumberFormat="1" applyFont="1"/>
    <xf numFmtId="0" fontId="9" fillId="0" borderId="0" xfId="0" applyFont="1" applyAlignment="1">
      <alignment vertical="center"/>
    </xf>
    <xf numFmtId="2" fontId="5" fillId="0" borderId="1" xfId="0" applyNumberFormat="1" applyFont="1" applyBorder="1" applyAlignment="1">
      <alignment horizontal="center" vertical="center"/>
    </xf>
    <xf numFmtId="4" fontId="5" fillId="5" borderId="1" xfId="0" applyNumberFormat="1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0" fontId="0" fillId="3" borderId="5" xfId="0" applyFill="1" applyBorder="1" applyAlignment="1">
      <alignment horizontal="left"/>
    </xf>
    <xf numFmtId="0" fontId="9" fillId="3" borderId="5" xfId="0" applyFont="1" applyFill="1" applyBorder="1" applyAlignment="1">
      <alignment horizontal="left" vertical="center"/>
    </xf>
    <xf numFmtId="14" fontId="9" fillId="3" borderId="5" xfId="0" applyNumberFormat="1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4" fontId="5" fillId="0" borderId="10" xfId="0" applyNumberFormat="1" applyFont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top" wrapText="1"/>
    </xf>
    <xf numFmtId="0" fontId="10" fillId="4" borderId="5" xfId="0" applyFont="1" applyFill="1" applyBorder="1" applyAlignment="1">
      <alignment horizontal="center" vertical="top" wrapText="1"/>
    </xf>
    <xf numFmtId="0" fontId="10" fillId="4" borderId="6" xfId="0" applyFont="1" applyFill="1" applyBorder="1" applyAlignment="1">
      <alignment horizontal="center" vertical="top" wrapText="1"/>
    </xf>
  </cellXfs>
  <cellStyles count="4">
    <cellStyle name="Fett, 10" xfId="1" xr:uid="{C01377B1-6DEC-4701-A9C6-7C13F2151266}"/>
    <cellStyle name="Muster grau m. Pünktchen" xfId="2" xr:uid="{FBAABF85-A156-4AD5-B5C2-7D465A7ACDFB}"/>
    <cellStyle name="Standard" xfId="0" builtinId="0"/>
    <cellStyle name="Standard, 10" xfId="3" xr:uid="{CD7CF6B6-7F48-4EEA-A47A-33A3429C891F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CC282-D4EE-47A1-8761-E9C6E555604B}">
  <sheetPr>
    <pageSetUpPr fitToPage="1"/>
  </sheetPr>
  <dimension ref="B1:N11"/>
  <sheetViews>
    <sheetView showGridLines="0" tabSelected="1" workbookViewId="0">
      <selection activeCell="E6" sqref="E6"/>
    </sheetView>
  </sheetViews>
  <sheetFormatPr baseColWidth="10" defaultRowHeight="12.5"/>
  <cols>
    <col min="2" max="2" width="24.1796875" customWidth="1"/>
    <col min="3" max="3" width="10.81640625" customWidth="1"/>
    <col min="4" max="4" width="10" customWidth="1"/>
    <col min="5" max="5" width="9.1796875" customWidth="1"/>
    <col min="6" max="6" width="7.54296875" customWidth="1"/>
    <col min="7" max="9" width="10" customWidth="1"/>
  </cols>
  <sheetData>
    <row r="1" spans="2:14" ht="13" thickBot="1"/>
    <row r="2" spans="2:14" ht="27" customHeight="1" thickBot="1">
      <c r="B2" s="11" t="s">
        <v>16</v>
      </c>
      <c r="C2" s="16" t="s">
        <v>17</v>
      </c>
      <c r="D2" s="16"/>
      <c r="E2" s="12"/>
      <c r="F2" s="12"/>
      <c r="G2" s="13"/>
      <c r="H2" s="14"/>
      <c r="I2" s="15"/>
      <c r="J2" s="7"/>
    </row>
    <row r="3" spans="2:14" ht="39.5" thickBot="1">
      <c r="B3" s="17" t="s">
        <v>10</v>
      </c>
      <c r="C3" s="2" t="s">
        <v>3</v>
      </c>
      <c r="D3" s="1" t="s">
        <v>4</v>
      </c>
      <c r="E3" s="1" t="s">
        <v>5</v>
      </c>
      <c r="F3" s="2" t="s">
        <v>6</v>
      </c>
      <c r="G3" s="1" t="s">
        <v>12</v>
      </c>
      <c r="H3" s="1" t="s">
        <v>8</v>
      </c>
      <c r="I3" s="18" t="s">
        <v>7</v>
      </c>
      <c r="J3" s="5"/>
      <c r="K3" s="5"/>
      <c r="L3" s="5"/>
      <c r="M3" s="5"/>
      <c r="N3" s="5"/>
    </row>
    <row r="4" spans="2:14" ht="20" customHeight="1" thickTop="1">
      <c r="B4" s="19" t="s">
        <v>0</v>
      </c>
      <c r="C4" s="3">
        <v>20000</v>
      </c>
      <c r="D4" s="3">
        <v>90</v>
      </c>
      <c r="E4" s="3">
        <f>C4/D4*100</f>
        <v>22222.222222222223</v>
      </c>
      <c r="F4" s="8">
        <v>1.1100000000000001</v>
      </c>
      <c r="G4" s="9">
        <f>11.93+12*19.01/C6*100</f>
        <v>13.070599999999999</v>
      </c>
      <c r="H4" s="4">
        <f t="shared" ref="H4:H10" si="0">E4*G4*F4/100</f>
        <v>3224.0813333333335</v>
      </c>
      <c r="I4" s="20">
        <f t="shared" ref="I4:I10" si="1">H4/C4*100</f>
        <v>16.120406666666668</v>
      </c>
      <c r="J4" s="6"/>
      <c r="K4" s="6"/>
      <c r="L4" s="6"/>
      <c r="M4" s="6"/>
      <c r="N4" s="6"/>
    </row>
    <row r="5" spans="2:14" ht="20" customHeight="1">
      <c r="B5" s="19" t="s">
        <v>11</v>
      </c>
      <c r="C5" s="3">
        <v>20000</v>
      </c>
      <c r="D5" s="3">
        <v>85</v>
      </c>
      <c r="E5" s="3">
        <f>C5/D5*100</f>
        <v>23529.411764705881</v>
      </c>
      <c r="F5" s="8">
        <v>1</v>
      </c>
      <c r="G5" s="9">
        <v>12.5</v>
      </c>
      <c r="H5" s="4">
        <f t="shared" si="0"/>
        <v>2941.1764705882351</v>
      </c>
      <c r="I5" s="20">
        <f t="shared" si="1"/>
        <v>14.705882352941178</v>
      </c>
      <c r="J5" s="6"/>
      <c r="K5" s="6"/>
      <c r="L5" s="6"/>
      <c r="M5" s="6"/>
      <c r="N5" s="6"/>
    </row>
    <row r="6" spans="2:14" ht="20" customHeight="1">
      <c r="B6" s="19" t="s">
        <v>1</v>
      </c>
      <c r="C6" s="3">
        <v>20000</v>
      </c>
      <c r="D6" s="3">
        <v>100</v>
      </c>
      <c r="E6" s="3">
        <f>C6/D6*100</f>
        <v>20000</v>
      </c>
      <c r="F6" s="8">
        <v>1</v>
      </c>
      <c r="G6" s="9">
        <f>12+(15*56)/C6*100</f>
        <v>16.2</v>
      </c>
      <c r="H6" s="4">
        <f t="shared" si="0"/>
        <v>3240</v>
      </c>
      <c r="I6" s="20">
        <f t="shared" si="1"/>
        <v>16.2</v>
      </c>
      <c r="J6" s="6"/>
      <c r="K6" s="6"/>
      <c r="L6" s="6"/>
      <c r="M6" s="6"/>
      <c r="N6" s="6"/>
    </row>
    <row r="7" spans="2:14" ht="20" customHeight="1">
      <c r="B7" s="19" t="s">
        <v>2</v>
      </c>
      <c r="C7" s="3">
        <v>20000</v>
      </c>
      <c r="D7" s="3">
        <v>100</v>
      </c>
      <c r="E7" s="3">
        <f>C7/D7*100</f>
        <v>20000</v>
      </c>
      <c r="F7" s="8">
        <v>1</v>
      </c>
      <c r="G7" s="9">
        <v>30</v>
      </c>
      <c r="H7" s="4">
        <f t="shared" si="0"/>
        <v>6000</v>
      </c>
      <c r="I7" s="20">
        <f t="shared" si="1"/>
        <v>30</v>
      </c>
      <c r="J7" s="6"/>
      <c r="K7" s="6"/>
      <c r="L7" s="6"/>
      <c r="M7" s="6"/>
      <c r="N7" s="6"/>
    </row>
    <row r="8" spans="2:14" ht="20" customHeight="1">
      <c r="B8" s="19" t="s">
        <v>14</v>
      </c>
      <c r="C8" s="3">
        <v>20000</v>
      </c>
      <c r="D8" s="10">
        <v>3</v>
      </c>
      <c r="E8" s="3">
        <f>C8/D8</f>
        <v>6666.666666666667</v>
      </c>
      <c r="F8" s="8">
        <v>1</v>
      </c>
      <c r="G8" s="9">
        <v>30</v>
      </c>
      <c r="H8" s="4">
        <f t="shared" si="0"/>
        <v>2000</v>
      </c>
      <c r="I8" s="20">
        <f t="shared" si="1"/>
        <v>10</v>
      </c>
      <c r="J8" s="6"/>
      <c r="K8" s="6"/>
      <c r="L8" s="6"/>
      <c r="M8" s="6"/>
      <c r="N8" s="6"/>
    </row>
    <row r="9" spans="2:14" ht="20" customHeight="1">
      <c r="B9" s="19" t="s">
        <v>15</v>
      </c>
      <c r="C9" s="3">
        <v>20000</v>
      </c>
      <c r="D9" s="10">
        <v>4</v>
      </c>
      <c r="E9" s="3">
        <f>C9/D9</f>
        <v>5000</v>
      </c>
      <c r="F9" s="8">
        <v>1</v>
      </c>
      <c r="G9" s="9">
        <v>30</v>
      </c>
      <c r="H9" s="4">
        <f t="shared" si="0"/>
        <v>1500</v>
      </c>
      <c r="I9" s="20">
        <f t="shared" si="1"/>
        <v>7.5</v>
      </c>
      <c r="J9" s="6"/>
      <c r="K9" s="6"/>
      <c r="L9" s="6"/>
      <c r="M9" s="6"/>
      <c r="N9" s="6"/>
    </row>
    <row r="10" spans="2:14" ht="20" customHeight="1" thickBot="1">
      <c r="B10" s="19" t="s">
        <v>9</v>
      </c>
      <c r="C10" s="3">
        <v>20000</v>
      </c>
      <c r="D10" s="10">
        <v>5</v>
      </c>
      <c r="E10" s="3">
        <f>C10/D10</f>
        <v>4000</v>
      </c>
      <c r="F10" s="8">
        <v>1</v>
      </c>
      <c r="G10" s="9">
        <v>30</v>
      </c>
      <c r="H10" s="4">
        <f t="shared" si="0"/>
        <v>1200</v>
      </c>
      <c r="I10" s="20">
        <f t="shared" si="1"/>
        <v>6</v>
      </c>
      <c r="J10" s="6"/>
      <c r="K10" s="6"/>
      <c r="L10" s="6"/>
      <c r="M10" s="6"/>
      <c r="N10" s="6"/>
    </row>
    <row r="11" spans="2:14" ht="54.5" customHeight="1" thickBot="1">
      <c r="B11" s="21" t="s">
        <v>13</v>
      </c>
      <c r="C11" s="22"/>
      <c r="D11" s="22"/>
      <c r="E11" s="22"/>
      <c r="F11" s="22"/>
      <c r="G11" s="22"/>
      <c r="H11" s="22"/>
      <c r="I11" s="23"/>
      <c r="J11" s="6"/>
      <c r="K11" s="6"/>
      <c r="L11" s="6"/>
      <c r="M11" s="6"/>
      <c r="N11" s="6"/>
    </row>
  </sheetData>
  <mergeCells count="1">
    <mergeCell ref="B11:I11"/>
  </mergeCells>
  <phoneticPr fontId="7" type="noConversion"/>
  <printOptions gridLinesSet="0"/>
  <pageMargins left="1" right="1" top="1" bottom="1" header="0.5" footer="0.5"/>
  <pageSetup paperSize="9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Energiedaten</vt:lpstr>
      <vt:lpstr>Energiedaten!Druckbereich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Nebenkostenabrechnung 1997</dc:title>
  <dc:creator>GERTEC GmbH</dc:creator>
  <cp:lastModifiedBy>Markus Faupel</cp:lastModifiedBy>
  <cp:lastPrinted>2026-06-08T10:04:06Z</cp:lastPrinted>
  <dcterms:created xsi:type="dcterms:W3CDTF">2000-01-13T13:47:41Z</dcterms:created>
  <dcterms:modified xsi:type="dcterms:W3CDTF">2026-06-08T10:04:07Z</dcterms:modified>
</cp:coreProperties>
</file>